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39" i="1"/>
  <c r="D38" i="1"/>
  <c r="D35" i="1"/>
  <c r="D33" i="1"/>
  <c r="D32" i="1"/>
  <c r="D26" i="1"/>
  <c r="D24" i="1"/>
  <c r="D23" i="1"/>
  <c r="D20" i="1"/>
  <c r="D19" i="1"/>
  <c r="D17" i="1"/>
  <c r="D16" i="1"/>
  <c r="D15" i="1"/>
  <c r="D8" i="1"/>
  <c r="D7" i="1"/>
</calcChain>
</file>

<file path=xl/sharedStrings.xml><?xml version="1.0" encoding="utf-8"?>
<sst xmlns="http://schemas.openxmlformats.org/spreadsheetml/2006/main" count="233" uniqueCount="127">
  <si>
    <t>23.01.03 Автомеханик</t>
  </si>
  <si>
    <t>08.01.04 Кровельщик</t>
  </si>
  <si>
    <t>15.01.05 Сварщик (ручной и частично механизированной сварки (наплавки))</t>
  </si>
  <si>
    <t>08.01.07 Мастер общестроительных работ</t>
  </si>
  <si>
    <t>35.01.19 Мастер садово -паркового и ландшафтного строительства</t>
  </si>
  <si>
    <t>13.01.10 Электромонтер по ремонту и обслуживанию электрооборудования</t>
  </si>
  <si>
    <t>08.01.18 Электромонтажник электрических сетей и электрооборудования</t>
  </si>
  <si>
    <t>08.01.26 Мастер по ремонту и обслуживанию инженерных систем жилищно-коммунального хозяйства</t>
  </si>
  <si>
    <t>08.01.14 Монтажник санитарно-технических, вентиляционных систем и оборудования</t>
  </si>
  <si>
    <t>08.01.16 Электромонтажник по сигнализации, централизации и блокировке</t>
  </si>
  <si>
    <t>08.01.06 Мастер сухого строительства</t>
  </si>
  <si>
    <t>08.01.25 Мастер отделочных, строительных и декоративных работ</t>
  </si>
  <si>
    <t>08.01.08 Мастер отделочных и строительных работ</t>
  </si>
  <si>
    <t>29.01.29 Мастер столярного и мебельного производства</t>
  </si>
  <si>
    <t>08.01.24 Мастер столярно-плотничных, паркетных и стекольных работ</t>
  </si>
  <si>
    <t>35.01.02 Станочник деревообрабатывающих станков</t>
  </si>
  <si>
    <t>54.01.17 Реставратор строительный</t>
  </si>
  <si>
    <t>54.01.19 Реставратор памятников каменного и деревянного зодчества</t>
  </si>
  <si>
    <t xml:space="preserve">18.01.02 Лаборант - эколог </t>
  </si>
  <si>
    <t xml:space="preserve">18.01.33 Лаборант по контролю качества сырья, реактивов, промежуточных продуктов, готовой продукции, отходов производства (по отраслям) </t>
  </si>
  <si>
    <t>43.02.05 Флористика</t>
  </si>
  <si>
    <t>35.02.12 Садово-парковое и ландшафтное строительство</t>
  </si>
  <si>
    <t>09.02.07 Информационные системы и програмирование</t>
  </si>
  <si>
    <t>08.02.11 Управление, эксплуатация и обслуживание многоквартирного дома</t>
  </si>
  <si>
    <t>13.02.11  Техническая эксплуатация и обслуживание электрического и электромеханического оборудования</t>
  </si>
  <si>
    <t>08.02.07 Монтаж и эксплуатация внутренних сантехнических устройств, кондиционирования воздуха и вентиляции</t>
  </si>
  <si>
    <t>38.02.03 Операционная деятельность в логистике</t>
  </si>
  <si>
    <t xml:space="preserve">18.02.09 Переработка нефти и газа </t>
  </si>
  <si>
    <t>54.02.01 Дизайн ( по отраслям)</t>
  </si>
  <si>
    <t>35.02.03 Технология деревообработки</t>
  </si>
  <si>
    <t>54.02.04 Реставрация</t>
  </si>
  <si>
    <t>54.02.02 Декоративно-прикладное искусство и народные промыслы (по видам)</t>
  </si>
  <si>
    <t>07.02.01 Архитектура</t>
  </si>
  <si>
    <t>08.02.01 Строительство и эксплуатация зданий и сооружений</t>
  </si>
  <si>
    <t>23.02.03 Техническое обслуживание и ремонт автомобильного транспорта</t>
  </si>
  <si>
    <t>Специальность</t>
  </si>
  <si>
    <t>Период выпуска</t>
  </si>
  <si>
    <t>Форма обучения</t>
  </si>
  <si>
    <t>Численность выпускников</t>
  </si>
  <si>
    <t>Присваемые квалификации</t>
  </si>
  <si>
    <t>Виды профессиональной деятельности (Профессиональные модули)</t>
  </si>
  <si>
    <t>18.02.06 Химическая технология органических веществ</t>
  </si>
  <si>
    <t>Лето</t>
  </si>
  <si>
    <t>Зима</t>
  </si>
  <si>
    <t>Слесарь по ремонту автомобилей; водитель автомобиля; оператор заправочных станций.</t>
  </si>
  <si>
    <t>Техническое обслуживание и ремонт автотранспорта; Транспортировка грузов и перевозка пассажиров; Заправка транспортных средств горючими и смазочными материалами</t>
  </si>
  <si>
    <t>Кровельщик по рулонным кровлям и кровлям из штучных материалов; кровельщик по стальным кровлям.</t>
  </si>
  <si>
    <t>Устройство кровли из рулонных и мастичных материалов; Устройство кровли из неметаллических листовых и мелкоштучных материалов; Устройство кровли из металлических материалов; Ремонт  кровли;  Осуществление сопутствующих видов деятельности при устройстве и ремонте кровельного покрытия</t>
  </si>
  <si>
    <t xml:space="preserve">Сварщик ручной дуговой сварки плавящимся покрытым электродом; сварщик частично механизированной сварки плавлением; сварщик ручной дуговой сварки неплавящимся электродом в защитном газе. </t>
  </si>
  <si>
    <t>Подготовительно-сварочные работы и контроль качества сварных швов после сварки; Ручная дуговая сварка (наплавка, резка) плавящимся покрытым электродом; Ручная дуговая сварка (наплавка) неплавящимся электродом в защитном газе; Частично механизированная сварка (наплавка) плавлением.</t>
  </si>
  <si>
    <t>Столяр строительный - облицовщик-плиточник - Облицовщик синтетическими материалами</t>
  </si>
  <si>
    <t>Обработка древесины и производство изделий из дерева; Выполнение штукатурных работ; Выполнение столярно-плотничных работ; Устройство покрытий полов и облицовка стен; Выполнение малярных работ</t>
  </si>
  <si>
    <t>Маляр строительный</t>
  </si>
  <si>
    <t>Выполнение штукатурных работ; Выполнение монтажа каркасно-обшивочных конструкций; Выполнение малярных работ; Выполнение облицовочных работ плитками и плитами; Выполнение облицовочных работ синтетическими материалами; Выполнение мозаичных работ.</t>
  </si>
  <si>
    <t>Каменщик-бетонщик</t>
  </si>
  <si>
    <t>Выполнение бетонных работ; Выполнение каменных работ.</t>
  </si>
  <si>
    <t>Цветовод-рабочий зеленого хозяйства</t>
  </si>
  <si>
    <t>Выращивание цветочно-декоративных культур в открытом и защищенном грунте; Выращивание древесно-кустарниковых культур; Озеленение и благоустройство различных территорий; Интерьерное озеленение.</t>
  </si>
  <si>
    <t>Электромонтер по ремонту и обслуживанию электрооборудования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</si>
  <si>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организаций; Проверка и наладка электрооборудования; Устранение и предупреждение аварий и неполадок электрооборудования.</t>
  </si>
  <si>
    <t>Слесарь-сантехник; Электромонтажник по освещению и осветительным сетям</t>
  </si>
  <si>
    <t>Поддержание рабочего состояния оборудования систем водоснабжения, водоотведения, отопления объектов жилищнокоммунального хозяйства; Поддержание в рабочем состоянии силовых и слаботочных систем зданий и сооружений, системы освещения и осветительных сетей объектов жилищнокоммунального хозяйства</t>
  </si>
  <si>
    <t xml:space="preserve">54.01.13 Изготовитель художественных изделий из дерева </t>
  </si>
  <si>
    <t>13.02.11 Техническая эксплуатация и обслуживание электрического и электромеханического оборудования (по отраслям)</t>
  </si>
  <si>
    <t>09.02.02 Компьютерные сети</t>
  </si>
  <si>
    <t>38.02.01 Экономика и бухгалтерский учет (по отраслям)</t>
  </si>
  <si>
    <t>40.02.01 Право и организация социального обеспечения</t>
  </si>
  <si>
    <t>Архитектор</t>
  </si>
  <si>
    <t xml:space="preserve">Проектирование объектов архитектурной среды; Осуществление мероприятий по реализации принятых проектных решений; Планирование и организация процесса архитектурного проектирования. </t>
  </si>
  <si>
    <t>Электромонтажник электрических сетей и электрооборудования</t>
  </si>
  <si>
    <t>Монтаж осветительных электропроводок и оборудования; Монтаж кабельных сетей; Монтаж распределительных устройств и вторичных цепей.</t>
  </si>
  <si>
    <t>Мастер столярно-плотничных, паркетных и стекольных работ</t>
  </si>
  <si>
    <t>Выполнение столярных работ; Выполнение плотничных работ; Выполнение работ по устройству паркетных полов</t>
  </si>
  <si>
    <t>Техник</t>
  </si>
  <si>
    <t>Участие в проектировании зданий и сооружений; Выполнение технологических процессов при строительстве, эксплуатации и реконструкции строительных объектов; Организация деятельности структурных подразделений при выполнении строительно-монтажных работ, эксплуатации и реконструкции зданий и сооружений; Организация видов работ при эксплуатации и реконструкции строительных объектов; Выполнение работ по одной или нескольким профессиям рабочих, должностям служащих. 13450 Маляр. 19727 Штукатур</t>
  </si>
  <si>
    <t>Организация и контроль работ по монтажу систем водоснабжения и водоотведения, отопления, вентиляции и кондиционирования воздуха; Организация и контроль работ по эксплуатации систем водоснабжения и водоотведения, отопления, вентиляции и кондиционирования воздуха; Участие в проектировании систем водоснабжения и водоотведения, отопления, вентиляции и кондиционирования воздуха; Выполнение работ по одной или нескольким профессиям рабочих, должностям служащих.18526 Слесарь по ремонту и обслуживанию систем вентиляции и кондиционирования.</t>
  </si>
  <si>
    <t>Управление многоквартирным домом; Обеспечение указания услуг и проведения работ по эксплуатации, обслуживанию и ремонту общего имущества многоквартирного дома; Организация работ по благоустройству общего имущества многоквартирного дома; Выполнение работ по одной или нескольким профессиям рабочих, должностям служащих. 21299 Делопроизводитель; Выполнение работ по одной или нескольким профессиям рабочих, должностям служащих.19861 Электромонтер по ремонту и обслуживанию электрооборудования</t>
  </si>
  <si>
    <t>Организация технического обслуживания и ремонта электрического и электромеханического оборудования; Выполнение сервисного обслуживания бытовых машин и приборов; Организация деятельности производственного подразделения; Выполнение работ по одной или нескольким профессиям рабочих, должностям служащих. 18950 Слесарь-электрик по ремонту электрооборудования</t>
  </si>
  <si>
    <t>Лаборант химического анализа</t>
  </si>
  <si>
    <t>Подготовка рабочего места, лабораторных условий, средств измерений, испытательного оборудования, проб и растворов к проведению анализа в соответствии с требованиями нормативно-технической документации, требованиями охраны труда и экологической безопасности; Проведение микробиологического и химико-бактериологического анализа; Проведение спектрального, полярографического и пробирного анализов; Проведение химических и физико-химических анализов</t>
  </si>
  <si>
    <t>Технолог</t>
  </si>
  <si>
    <t>Обслуживание и эксплуатация технологического оборудования; Ведение технологического процесса с автоматическим регулированием параметров и режимов; Контроль ресурсов и обеспечение качества продукции; Планировнание и организация работы персонала структурного подразделения; Выполнение работ по одной или нескольким профессиям рабочих, должностям служащих. 16081 Оператор технологических установок</t>
  </si>
  <si>
    <t>Техник-технолог</t>
  </si>
  <si>
    <t>Эксплуатация технологического оборудования и коммуникаций; Ведение технологического процесса на установках I и II категорий; Предупреждение и устранение возникающих производственных инцидентов; Организация работы коллектива подразделения; Выполнение работ по одной или нескольким профессиям рабочих, должностям служащих. 16081 Оператор технологических установок</t>
  </si>
  <si>
    <t>Техническое обслуживание и ремонт автотранспорта; Организация деятельности коллектива исполнителей; Выполнение работ по одной или нескольким профессиям рабочих, должностям служащих. 18511 Слесарь по ремонту автомобилей.</t>
  </si>
  <si>
    <t>Столяр - сборщик изделий из древесины - отделочник изделий из древесины</t>
  </si>
  <si>
    <t>Изготовление столярных и мебельных изделий; Отделка изделий из древесины; Сборка изделий из древесины</t>
  </si>
  <si>
    <t>Станочник деревообрабатывающих станков</t>
  </si>
  <si>
    <t>Изготовление столярных изделий; Слесарная обработка деталей; Наладка и ремонт деревообрабатывающего оборудования; Обработка и изготовление сложных деталей и заготовок на деревообрабатывающих станках.</t>
  </si>
  <si>
    <t>Реставратор декоративных штукатурок и лепных изделий; Реставратор декоративно-художественных покрасок; Реставратор произведений из дерева</t>
  </si>
  <si>
    <t>Реставрация декоративных штукатурок и лепных изделий; Реставрация декоративно-художественных покрасок; Реставрация произведений из дерева; Ведение индивидуальной трудовой деятельности</t>
  </si>
  <si>
    <t xml:space="preserve"> Реставратор памятников каменного зодчества; Реставратор памятников деревянного зодчества</t>
  </si>
  <si>
    <t xml:space="preserve">Реставрация памятников каменного зодчества; Реставрация памятников деревянного зодчества; Ведение индивидуальной трудовой деятельности
</t>
  </si>
  <si>
    <t>Подготовка химической посуды, приборов и лабораторного оборудования к проведению анализа ; Приготовление проб и растворов различной концентрации; Осуществление экологического контроля производства и технологического процесса; Обработка и оформление результатов анализа; Соблюдение правил и приемов техники безопасности, промышленной санитарии и пожарной безопасности</t>
  </si>
  <si>
    <t>Флорист</t>
  </si>
  <si>
    <t>Создание флористических изделий из живых срезанных цветов, сухоцветов, искусственных цветов и других материалов; Флористическое использование горшочных растений; Флористическое оформление; Управление флористическими работами и персоналом, включая организацию службы доставки цветов; Выполнение работ по одной или нескольким профессиям рабочих, должностям служащих. 19524 Цветовод</t>
  </si>
  <si>
    <t>Проектирование объектов садово-паркового и ландшафтного строительства; Внедрение работ по садово-парковому и ландшафтному строительству; Внедрение современных технологий садово-паркового и ландшафтного строительства; Выполнение работ по одной или нескольким профессиям рабочих, должностям служащих. 14995 Наладчик технологического оборудования</t>
  </si>
  <si>
    <t>Операционный логист</t>
  </si>
  <si>
    <t>Планирование и организация логистического процесса в организациях (в подразделениях) различных сфер деятельности; Управление логистическими процессами в закупках, производстве и распределении; Оптимизация ресурсов организации (подразделения), связанных с управлением материальными и нематериальными потоками; Оценка эффективности работы логистических систем и контроль логистических операций.</t>
  </si>
  <si>
    <t>Дизайнер</t>
  </si>
  <si>
    <t xml:space="preserve">Разработка художественно-конструкторских (дизайнерских) проектов промышленной продукции, предметно-пространственных комплексов; Техническое исполнение художественно-конструкторских (дизайнерских) проектов в материале; Контроль за изготовлением изделий в производстве в части соответствия их авторскому образцу; Организация работы коллектива исполнителей; Выполнение работ по одной или нескольким профессиям рабочих, должностям служащих. 12565 Исполнитель художественно-оформительских работ. </t>
  </si>
  <si>
    <t>Разработка и ведение технологических процессов деревообрабатывающих производств; Участие в организации производственной деятельности в рамках структурного подразделения деревообрабатывающего производства; Выполнение работ по одной или нескольким профессиям рабочих, должностям служащих.18161 Сборщик изделий из древесины</t>
  </si>
  <si>
    <t>Художник-реставратор</t>
  </si>
  <si>
    <t xml:space="preserve">Аналитическая и художественно-исполнительская деятельность </t>
  </si>
  <si>
    <t>Художник-мастер, преподаватель</t>
  </si>
  <si>
    <t>Творческая и исполнительская деятельность; Производственно-технологическая деятельность; Педагогическая деятельность; Выполнение художественной резьбы ко камню.</t>
  </si>
  <si>
    <t xml:space="preserve">Участие в проектировании зданий и сооружений; Выполнение технологических процессов при строительстве, эксплуатации и реконструкции строительных объектов; Организация деятельности структурных подразделений при выполнении строительно-монтажных работ, эксплуатации, ремонте и реконструкции зданий и сооружений; Организация видов работ при эксплуатации и реконструкции строительных объектов; Выполнение работ по одной или нескольким профессиям рабочих, должностям служащих. 13450 Маляр. 19727 Штукатур
</t>
  </si>
  <si>
    <t>Юрист</t>
  </si>
  <si>
    <t>Обеспечение реализации прав граждан в сфере пенсионного обеспечения и социальной защиты; Организационное обеспечение деятельности учреждений социальной защиты населения и органов Пенсионного фонда Российской Федерации; Организационное обеспечение деятельности учреждений социальной защиты населения и органов Пенсионного фонда Российской Федерации.</t>
  </si>
  <si>
    <t>Очная (дневная)</t>
  </si>
  <si>
    <t>Заочная</t>
  </si>
  <si>
    <t>Подготовка материалов, инструмента, рабочего места для проведения технологических операций по созданию художественных изделий из дерева; Изготовление художественных изделий из дерева различной степени сложности; Ведение индивидуальной трудовой деятельности</t>
  </si>
  <si>
    <t>Изготовитель художественных изделий из дерева - выжигальщик по дереву - фанеровщик художественных изделий из дерева</t>
  </si>
  <si>
    <t>Выполнение работ по установке и монтажу оборудования, аппаратуры и приборов системсигнализации, централизации и блокировки, источников основного и резервного электропитания; Проведение пусконаладочных работ при установке технических средств СЦБ, источников основного и резервного электропитания</t>
  </si>
  <si>
    <t xml:space="preserve"> Электромонтажник по сигнализации, централизации и блокировке</t>
  </si>
  <si>
    <t xml:space="preserve">Выполнение работ по монтажу и ремонту систем отопления, водоснабжения, водоотведения и газоснабжения; Выполнение работ по монтажу и ремонту систем вентиляции, кондиционирования воздуха, пневмотранспорта и аспирации; Выполнение электросварочных и газосварочных работ </t>
  </si>
  <si>
    <t>Монтажник санитарно-технических систем и оборудования ↔ электрогазосварщик</t>
  </si>
  <si>
    <t>Штукатур-маляр строительный</t>
  </si>
  <si>
    <t>Выполнение штукатурных и декоративных работ; Выполнение малярных и декоративно-художественных работ</t>
  </si>
  <si>
    <t>Специалист по информационным системам</t>
  </si>
  <si>
    <t>Осуществление интеграции программных модулей; Ревьюирование программных продуктов; Проектирование и разработка информационных систем; Сопровождение информационных систем; Соадминистрирование баз данных и серверов</t>
  </si>
  <si>
    <t>Участие в проектировании сетевой инфраструктуры; Организация сетевого администрирования; Эксплуатация объектов сетевой инфраструктуры</t>
  </si>
  <si>
    <t>Техник по компьютерным сетям</t>
  </si>
  <si>
    <t>Документирование хозяйственных операций и ведение бухгалтерского учета имущества организации; Ведение бухгалтерского учета источников формирования имущества, выполнение работ по инвентаризации имущества и финансовых обязательств организации; Проведение расчетов с бюджетом и внебюджетными фондами; Составление и использование бухгалтерской отчетности</t>
  </si>
  <si>
    <t xml:space="preserve">Бухгалтер </t>
  </si>
  <si>
    <t>Очная форма обучения</t>
  </si>
  <si>
    <t>Очно-заочная и заочная формы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</si>
</sst>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60" zoomScaleNormal="60" workbookViewId="0">
      <selection activeCell="A41" sqref="A41:XFD41"/>
    </sheetView>
  </sheetViews>
  <sheetFormatPr defaultRowHeight="15" x14ac:dyDescent="0.25"/>
  <cols>
    <col min="1" max="1" width="43.7109375" style="11" customWidth="1"/>
    <col min="2" max="3" width="13.85546875" style="11" customWidth="1"/>
    <col min="4" max="4" width="18.5703125" style="11" customWidth="1"/>
    <col min="5" max="5" width="43.28515625" style="11" customWidth="1"/>
    <col min="6" max="6" width="61.85546875" style="11" customWidth="1"/>
    <col min="7" max="16384" width="9.140625" style="11"/>
  </cols>
  <sheetData>
    <row r="1" spans="1:6" ht="28.5" x14ac:dyDescent="0.25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</row>
    <row r="2" spans="1:6" x14ac:dyDescent="0.25">
      <c r="A2" s="13" t="s">
        <v>125</v>
      </c>
      <c r="B2" s="14"/>
      <c r="C2" s="14"/>
      <c r="D2" s="14"/>
      <c r="E2" s="14"/>
      <c r="F2" s="15"/>
    </row>
    <row r="3" spans="1:6" ht="45" x14ac:dyDescent="0.25">
      <c r="A3" s="1" t="s">
        <v>0</v>
      </c>
      <c r="B3" s="9" t="s">
        <v>42</v>
      </c>
      <c r="C3" s="9" t="s">
        <v>109</v>
      </c>
      <c r="D3" s="9">
        <v>23</v>
      </c>
      <c r="E3" s="4" t="s">
        <v>44</v>
      </c>
      <c r="F3" s="4" t="s">
        <v>45</v>
      </c>
    </row>
    <row r="4" spans="1:6" ht="90" x14ac:dyDescent="0.25">
      <c r="A4" s="5" t="s">
        <v>1</v>
      </c>
      <c r="B4" s="9" t="s">
        <v>42</v>
      </c>
      <c r="C4" s="9" t="s">
        <v>109</v>
      </c>
      <c r="D4" s="9">
        <v>13</v>
      </c>
      <c r="E4" s="4" t="s">
        <v>46</v>
      </c>
      <c r="F4" s="4" t="s">
        <v>47</v>
      </c>
    </row>
    <row r="5" spans="1:6" ht="75" x14ac:dyDescent="0.25">
      <c r="A5" s="5" t="s">
        <v>2</v>
      </c>
      <c r="B5" s="9" t="s">
        <v>42</v>
      </c>
      <c r="C5" s="9" t="s">
        <v>109</v>
      </c>
      <c r="D5" s="9">
        <v>45</v>
      </c>
      <c r="E5" s="4" t="s">
        <v>48</v>
      </c>
      <c r="F5" s="4" t="s">
        <v>49</v>
      </c>
    </row>
    <row r="6" spans="1:6" ht="30" x14ac:dyDescent="0.25">
      <c r="A6" s="5" t="s">
        <v>3</v>
      </c>
      <c r="B6" s="9" t="s">
        <v>42</v>
      </c>
      <c r="C6" s="9" t="s">
        <v>109</v>
      </c>
      <c r="D6" s="9">
        <v>14</v>
      </c>
      <c r="E6" s="4" t="s">
        <v>54</v>
      </c>
      <c r="F6" s="4" t="s">
        <v>55</v>
      </c>
    </row>
    <row r="7" spans="1:6" ht="60" x14ac:dyDescent="0.25">
      <c r="A7" s="6" t="s">
        <v>4</v>
      </c>
      <c r="B7" s="9" t="s">
        <v>42</v>
      </c>
      <c r="C7" s="9" t="s">
        <v>109</v>
      </c>
      <c r="D7" s="9">
        <f>17+14</f>
        <v>31</v>
      </c>
      <c r="E7" s="4" t="s">
        <v>56</v>
      </c>
      <c r="F7" s="4" t="s">
        <v>57</v>
      </c>
    </row>
    <row r="8" spans="1:6" ht="75" x14ac:dyDescent="0.25">
      <c r="A8" s="5" t="s">
        <v>5</v>
      </c>
      <c r="B8" s="9" t="s">
        <v>42</v>
      </c>
      <c r="C8" s="9" t="s">
        <v>109</v>
      </c>
      <c r="D8" s="9">
        <f>20+18</f>
        <v>38</v>
      </c>
      <c r="E8" s="4" t="s">
        <v>58</v>
      </c>
      <c r="F8" s="4" t="s">
        <v>59</v>
      </c>
    </row>
    <row r="9" spans="1:6" ht="90" x14ac:dyDescent="0.25">
      <c r="A9" s="6" t="s">
        <v>7</v>
      </c>
      <c r="B9" s="9" t="s">
        <v>42</v>
      </c>
      <c r="C9" s="9" t="s">
        <v>109</v>
      </c>
      <c r="D9" s="9">
        <v>19</v>
      </c>
      <c r="E9" s="4" t="s">
        <v>60</v>
      </c>
      <c r="F9" s="4" t="s">
        <v>61</v>
      </c>
    </row>
    <row r="10" spans="1:6" ht="90" x14ac:dyDescent="0.25">
      <c r="A10" s="6" t="s">
        <v>9</v>
      </c>
      <c r="B10" s="9" t="s">
        <v>42</v>
      </c>
      <c r="C10" s="9" t="s">
        <v>109</v>
      </c>
      <c r="D10" s="9">
        <v>14</v>
      </c>
      <c r="E10" s="9" t="s">
        <v>114</v>
      </c>
      <c r="F10" s="9" t="s">
        <v>113</v>
      </c>
    </row>
    <row r="11" spans="1:6" ht="45" x14ac:dyDescent="0.25">
      <c r="A11" s="6" t="s">
        <v>6</v>
      </c>
      <c r="B11" s="9" t="s">
        <v>42</v>
      </c>
      <c r="C11" s="9" t="s">
        <v>109</v>
      </c>
      <c r="D11" s="9">
        <v>24</v>
      </c>
      <c r="E11" s="4" t="s">
        <v>69</v>
      </c>
      <c r="F11" s="4" t="s">
        <v>70</v>
      </c>
    </row>
    <row r="12" spans="1:6" ht="75" x14ac:dyDescent="0.25">
      <c r="A12" s="6" t="s">
        <v>8</v>
      </c>
      <c r="B12" s="9" t="s">
        <v>42</v>
      </c>
      <c r="C12" s="9" t="s">
        <v>109</v>
      </c>
      <c r="D12" s="9">
        <v>10</v>
      </c>
      <c r="E12" s="9" t="s">
        <v>116</v>
      </c>
      <c r="F12" s="9" t="s">
        <v>115</v>
      </c>
    </row>
    <row r="13" spans="1:6" ht="60" x14ac:dyDescent="0.25">
      <c r="A13" s="5" t="s">
        <v>10</v>
      </c>
      <c r="B13" s="9" t="s">
        <v>42</v>
      </c>
      <c r="C13" s="9" t="s">
        <v>109</v>
      </c>
      <c r="D13" s="9">
        <v>21</v>
      </c>
      <c r="E13" s="7" t="s">
        <v>50</v>
      </c>
      <c r="F13" s="7" t="s">
        <v>51</v>
      </c>
    </row>
    <row r="14" spans="1:6" ht="30" x14ac:dyDescent="0.25">
      <c r="A14" s="5" t="s">
        <v>11</v>
      </c>
      <c r="B14" s="9" t="s">
        <v>42</v>
      </c>
      <c r="C14" s="9" t="s">
        <v>109</v>
      </c>
      <c r="D14" s="9">
        <v>16</v>
      </c>
      <c r="E14" s="7" t="s">
        <v>117</v>
      </c>
      <c r="F14" s="7" t="s">
        <v>118</v>
      </c>
    </row>
    <row r="15" spans="1:6" ht="75" x14ac:dyDescent="0.25">
      <c r="A15" s="5" t="s">
        <v>12</v>
      </c>
      <c r="B15" s="9" t="s">
        <v>42</v>
      </c>
      <c r="C15" s="9" t="s">
        <v>109</v>
      </c>
      <c r="D15" s="9">
        <f>26+20</f>
        <v>46</v>
      </c>
      <c r="E15" s="7" t="s">
        <v>52</v>
      </c>
      <c r="F15" s="7" t="s">
        <v>53</v>
      </c>
    </row>
    <row r="16" spans="1:6" ht="30" x14ac:dyDescent="0.25">
      <c r="A16" s="5" t="s">
        <v>13</v>
      </c>
      <c r="B16" s="9" t="s">
        <v>42</v>
      </c>
      <c r="C16" s="9" t="s">
        <v>109</v>
      </c>
      <c r="D16" s="9">
        <f>27+23</f>
        <v>50</v>
      </c>
      <c r="E16" s="7" t="s">
        <v>85</v>
      </c>
      <c r="F16" s="7" t="s">
        <v>86</v>
      </c>
    </row>
    <row r="17" spans="1:6" ht="30" x14ac:dyDescent="0.25">
      <c r="A17" s="1" t="s">
        <v>14</v>
      </c>
      <c r="B17" s="9" t="s">
        <v>42</v>
      </c>
      <c r="C17" s="9" t="s">
        <v>109</v>
      </c>
      <c r="D17" s="9">
        <f>25+19</f>
        <v>44</v>
      </c>
      <c r="E17" s="4" t="s">
        <v>71</v>
      </c>
      <c r="F17" s="4" t="s">
        <v>72</v>
      </c>
    </row>
    <row r="18" spans="1:6" ht="60" x14ac:dyDescent="0.25">
      <c r="A18" s="1" t="s">
        <v>15</v>
      </c>
      <c r="B18" s="9" t="s">
        <v>42</v>
      </c>
      <c r="C18" s="9" t="s">
        <v>109</v>
      </c>
      <c r="D18" s="9">
        <v>16</v>
      </c>
      <c r="E18" s="7" t="s">
        <v>87</v>
      </c>
      <c r="F18" s="7" t="s">
        <v>88</v>
      </c>
    </row>
    <row r="19" spans="1:6" ht="60" x14ac:dyDescent="0.25">
      <c r="A19" s="1" t="s">
        <v>16</v>
      </c>
      <c r="B19" s="9" t="s">
        <v>42</v>
      </c>
      <c r="C19" s="9" t="s">
        <v>109</v>
      </c>
      <c r="D19" s="9">
        <f>21+25</f>
        <v>46</v>
      </c>
      <c r="E19" s="7" t="s">
        <v>89</v>
      </c>
      <c r="F19" s="7" t="s">
        <v>90</v>
      </c>
    </row>
    <row r="20" spans="1:6" ht="60" x14ac:dyDescent="0.25">
      <c r="A20" s="1" t="s">
        <v>17</v>
      </c>
      <c r="B20" s="9" t="s">
        <v>42</v>
      </c>
      <c r="C20" s="9" t="s">
        <v>109</v>
      </c>
      <c r="D20" s="9">
        <f>26+20</f>
        <v>46</v>
      </c>
      <c r="E20" s="7" t="s">
        <v>91</v>
      </c>
      <c r="F20" s="7" t="s">
        <v>92</v>
      </c>
    </row>
    <row r="21" spans="1:6" ht="105" x14ac:dyDescent="0.25">
      <c r="A21" s="1" t="s">
        <v>18</v>
      </c>
      <c r="B21" s="9" t="s">
        <v>42</v>
      </c>
      <c r="C21" s="9" t="s">
        <v>109</v>
      </c>
      <c r="D21" s="9">
        <v>28</v>
      </c>
      <c r="E21" s="7" t="s">
        <v>78</v>
      </c>
      <c r="F21" s="7" t="s">
        <v>93</v>
      </c>
    </row>
    <row r="22" spans="1:6" ht="120" x14ac:dyDescent="0.25">
      <c r="A22" s="1" t="s">
        <v>19</v>
      </c>
      <c r="B22" s="9" t="s">
        <v>42</v>
      </c>
      <c r="C22" s="9" t="s">
        <v>109</v>
      </c>
      <c r="D22" s="9">
        <v>24</v>
      </c>
      <c r="E22" s="8" t="s">
        <v>78</v>
      </c>
      <c r="F22" s="8" t="s">
        <v>79</v>
      </c>
    </row>
    <row r="23" spans="1:6" ht="105" x14ac:dyDescent="0.25">
      <c r="A23" s="2" t="s">
        <v>20</v>
      </c>
      <c r="B23" s="9" t="s">
        <v>42</v>
      </c>
      <c r="C23" s="9" t="s">
        <v>109</v>
      </c>
      <c r="D23" s="9">
        <f>15+21</f>
        <v>36</v>
      </c>
      <c r="E23" s="7" t="s">
        <v>94</v>
      </c>
      <c r="F23" s="7" t="s">
        <v>95</v>
      </c>
    </row>
    <row r="24" spans="1:6" ht="105" x14ac:dyDescent="0.25">
      <c r="A24" s="2" t="s">
        <v>21</v>
      </c>
      <c r="B24" s="9" t="s">
        <v>42</v>
      </c>
      <c r="C24" s="9" t="s">
        <v>109</v>
      </c>
      <c r="D24" s="9">
        <f>15+16+12</f>
        <v>43</v>
      </c>
      <c r="E24" s="7" t="s">
        <v>73</v>
      </c>
      <c r="F24" s="7" t="s">
        <v>96</v>
      </c>
    </row>
    <row r="25" spans="1:6" ht="75" x14ac:dyDescent="0.25">
      <c r="A25" s="1" t="s">
        <v>22</v>
      </c>
      <c r="B25" s="9" t="s">
        <v>42</v>
      </c>
      <c r="C25" s="9" t="s">
        <v>109</v>
      </c>
      <c r="D25" s="9">
        <v>14</v>
      </c>
      <c r="E25" s="9" t="s">
        <v>119</v>
      </c>
      <c r="F25" s="9" t="s">
        <v>120</v>
      </c>
    </row>
    <row r="26" spans="1:6" ht="150" x14ac:dyDescent="0.25">
      <c r="A26" s="2" t="s">
        <v>23</v>
      </c>
      <c r="B26" s="9" t="s">
        <v>42</v>
      </c>
      <c r="C26" s="9" t="s">
        <v>109</v>
      </c>
      <c r="D26" s="9">
        <f>16+19</f>
        <v>35</v>
      </c>
      <c r="E26" s="4" t="s">
        <v>73</v>
      </c>
      <c r="F26" s="4" t="s">
        <v>76</v>
      </c>
    </row>
    <row r="27" spans="1:6" ht="105" x14ac:dyDescent="0.25">
      <c r="A27" s="2" t="s">
        <v>24</v>
      </c>
      <c r="B27" s="9" t="s">
        <v>42</v>
      </c>
      <c r="C27" s="9" t="s">
        <v>109</v>
      </c>
      <c r="D27" s="9">
        <v>24</v>
      </c>
      <c r="E27" s="4" t="s">
        <v>73</v>
      </c>
      <c r="F27" s="4" t="s">
        <v>77</v>
      </c>
    </row>
    <row r="28" spans="1:6" ht="150" x14ac:dyDescent="0.25">
      <c r="A28" s="2" t="s">
        <v>25</v>
      </c>
      <c r="B28" s="9" t="s">
        <v>42</v>
      </c>
      <c r="C28" s="9" t="s">
        <v>109</v>
      </c>
      <c r="D28" s="9">
        <v>19</v>
      </c>
      <c r="E28" s="4" t="s">
        <v>73</v>
      </c>
      <c r="F28" s="7" t="s">
        <v>75</v>
      </c>
    </row>
    <row r="29" spans="1:6" ht="120" x14ac:dyDescent="0.25">
      <c r="A29" s="1" t="s">
        <v>26</v>
      </c>
      <c r="B29" s="9" t="s">
        <v>42</v>
      </c>
      <c r="C29" s="9" t="s">
        <v>109</v>
      </c>
      <c r="D29" s="9">
        <v>28</v>
      </c>
      <c r="E29" s="7" t="s">
        <v>97</v>
      </c>
      <c r="F29" s="7" t="s">
        <v>98</v>
      </c>
    </row>
    <row r="30" spans="1:6" ht="120" x14ac:dyDescent="0.25">
      <c r="A30" s="1" t="s">
        <v>41</v>
      </c>
      <c r="B30" s="9" t="s">
        <v>42</v>
      </c>
      <c r="C30" s="9" t="s">
        <v>109</v>
      </c>
      <c r="D30" s="9">
        <v>25</v>
      </c>
      <c r="E30" s="8" t="s">
        <v>80</v>
      </c>
      <c r="F30" s="8" t="s">
        <v>81</v>
      </c>
    </row>
    <row r="31" spans="1:6" ht="105" x14ac:dyDescent="0.25">
      <c r="A31" s="1" t="s">
        <v>27</v>
      </c>
      <c r="B31" s="9" t="s">
        <v>42</v>
      </c>
      <c r="C31" s="9" t="s">
        <v>109</v>
      </c>
      <c r="D31" s="9">
        <v>18</v>
      </c>
      <c r="E31" s="7" t="s">
        <v>82</v>
      </c>
      <c r="F31" s="7" t="s">
        <v>83</v>
      </c>
    </row>
    <row r="32" spans="1:6" ht="135" x14ac:dyDescent="0.25">
      <c r="A32" s="1" t="s">
        <v>28</v>
      </c>
      <c r="B32" s="9" t="s">
        <v>42</v>
      </c>
      <c r="C32" s="9" t="s">
        <v>109</v>
      </c>
      <c r="D32" s="9">
        <f>14+19+20+22+22</f>
        <v>97</v>
      </c>
      <c r="E32" s="4" t="s">
        <v>99</v>
      </c>
      <c r="F32" s="4" t="s">
        <v>100</v>
      </c>
    </row>
    <row r="33" spans="1:6" ht="105" x14ac:dyDescent="0.25">
      <c r="A33" s="1" t="s">
        <v>29</v>
      </c>
      <c r="B33" s="9" t="s">
        <v>42</v>
      </c>
      <c r="C33" s="9" t="s">
        <v>109</v>
      </c>
      <c r="D33" s="9">
        <f>18+13</f>
        <v>31</v>
      </c>
      <c r="E33" s="7" t="s">
        <v>82</v>
      </c>
      <c r="F33" s="7" t="s">
        <v>101</v>
      </c>
    </row>
    <row r="34" spans="1:6" s="12" customFormat="1" ht="30" x14ac:dyDescent="0.25">
      <c r="A34" s="1" t="s">
        <v>30</v>
      </c>
      <c r="B34" s="10" t="s">
        <v>43</v>
      </c>
      <c r="C34" s="10" t="s">
        <v>109</v>
      </c>
      <c r="D34" s="10">
        <v>22</v>
      </c>
      <c r="E34" s="4" t="s">
        <v>102</v>
      </c>
      <c r="F34" s="4" t="s">
        <v>103</v>
      </c>
    </row>
    <row r="35" spans="1:6" s="12" customFormat="1" ht="30" x14ac:dyDescent="0.25">
      <c r="A35" s="1" t="s">
        <v>30</v>
      </c>
      <c r="B35" s="10" t="s">
        <v>42</v>
      </c>
      <c r="C35" s="10" t="s">
        <v>109</v>
      </c>
      <c r="D35" s="10">
        <f>24+19</f>
        <v>43</v>
      </c>
      <c r="E35" s="4" t="s">
        <v>102</v>
      </c>
      <c r="F35" s="4" t="s">
        <v>103</v>
      </c>
    </row>
    <row r="36" spans="1:6" ht="75" x14ac:dyDescent="0.25">
      <c r="A36" s="1" t="s">
        <v>62</v>
      </c>
      <c r="B36" s="9" t="s">
        <v>42</v>
      </c>
      <c r="C36" s="9" t="s">
        <v>109</v>
      </c>
      <c r="D36" s="9">
        <v>24</v>
      </c>
      <c r="E36" s="9" t="s">
        <v>112</v>
      </c>
      <c r="F36" s="9" t="s">
        <v>111</v>
      </c>
    </row>
    <row r="37" spans="1:6" ht="45" x14ac:dyDescent="0.25">
      <c r="A37" s="1" t="s">
        <v>31</v>
      </c>
      <c r="B37" s="9" t="s">
        <v>42</v>
      </c>
      <c r="C37" s="9" t="s">
        <v>109</v>
      </c>
      <c r="D37" s="9">
        <v>14</v>
      </c>
      <c r="E37" s="4" t="s">
        <v>104</v>
      </c>
      <c r="F37" s="4" t="s">
        <v>105</v>
      </c>
    </row>
    <row r="38" spans="1:6" ht="60" x14ac:dyDescent="0.25">
      <c r="A38" s="1" t="s">
        <v>32</v>
      </c>
      <c r="B38" s="9" t="s">
        <v>42</v>
      </c>
      <c r="C38" s="9" t="s">
        <v>109</v>
      </c>
      <c r="D38" s="9">
        <f>25+33+16</f>
        <v>74</v>
      </c>
      <c r="E38" s="4" t="s">
        <v>67</v>
      </c>
      <c r="F38" s="4" t="s">
        <v>68</v>
      </c>
    </row>
    <row r="39" spans="1:6" ht="135" x14ac:dyDescent="0.25">
      <c r="A39" s="1" t="s">
        <v>33</v>
      </c>
      <c r="B39" s="9" t="s">
        <v>42</v>
      </c>
      <c r="C39" s="9" t="s">
        <v>109</v>
      </c>
      <c r="D39" s="9">
        <f>23+18+23</f>
        <v>64</v>
      </c>
      <c r="E39" s="4" t="s">
        <v>73</v>
      </c>
      <c r="F39" s="4" t="s">
        <v>74</v>
      </c>
    </row>
    <row r="40" spans="1:6" ht="75" x14ac:dyDescent="0.25">
      <c r="A40" s="1" t="s">
        <v>34</v>
      </c>
      <c r="B40" s="9" t="s">
        <v>42</v>
      </c>
      <c r="C40" s="9" t="s">
        <v>109</v>
      </c>
      <c r="D40" s="9">
        <v>26</v>
      </c>
      <c r="E40" s="4" t="s">
        <v>73</v>
      </c>
      <c r="F40" s="4" t="s">
        <v>84</v>
      </c>
    </row>
    <row r="41" spans="1:6" x14ac:dyDescent="0.25">
      <c r="A41" s="13" t="s">
        <v>126</v>
      </c>
      <c r="B41" s="14"/>
      <c r="C41" s="14"/>
      <c r="D41" s="14"/>
      <c r="E41" s="14"/>
      <c r="F41" s="15"/>
    </row>
    <row r="42" spans="1:6" ht="105" x14ac:dyDescent="0.25">
      <c r="A42" s="1" t="s">
        <v>63</v>
      </c>
      <c r="B42" s="9" t="s">
        <v>42</v>
      </c>
      <c r="C42" s="9" t="s">
        <v>110</v>
      </c>
      <c r="D42" s="9">
        <v>13</v>
      </c>
      <c r="E42" s="4" t="s">
        <v>73</v>
      </c>
      <c r="F42" s="4" t="s">
        <v>77</v>
      </c>
    </row>
    <row r="43" spans="1:6" ht="45" x14ac:dyDescent="0.25">
      <c r="A43" s="1" t="s">
        <v>64</v>
      </c>
      <c r="B43" s="9" t="s">
        <v>42</v>
      </c>
      <c r="C43" s="9" t="s">
        <v>110</v>
      </c>
      <c r="D43" s="9">
        <v>7</v>
      </c>
      <c r="E43" s="4" t="s">
        <v>122</v>
      </c>
      <c r="F43" s="9" t="s">
        <v>121</v>
      </c>
    </row>
    <row r="44" spans="1:6" ht="105" x14ac:dyDescent="0.25">
      <c r="A44" s="1" t="s">
        <v>65</v>
      </c>
      <c r="B44" s="9" t="s">
        <v>42</v>
      </c>
      <c r="C44" s="9" t="s">
        <v>110</v>
      </c>
      <c r="D44" s="9">
        <v>6</v>
      </c>
      <c r="E44" s="9" t="s">
        <v>124</v>
      </c>
      <c r="F44" s="9" t="s">
        <v>123</v>
      </c>
    </row>
    <row r="45" spans="1:6" ht="120" x14ac:dyDescent="0.25">
      <c r="A45" s="1" t="s">
        <v>26</v>
      </c>
      <c r="B45" s="9" t="s">
        <v>42</v>
      </c>
      <c r="C45" s="9" t="s">
        <v>110</v>
      </c>
      <c r="D45" s="9">
        <v>14</v>
      </c>
      <c r="E45" s="7" t="s">
        <v>97</v>
      </c>
      <c r="F45" s="7" t="s">
        <v>98</v>
      </c>
    </row>
    <row r="46" spans="1:6" ht="105" x14ac:dyDescent="0.25">
      <c r="A46" s="1" t="s">
        <v>66</v>
      </c>
      <c r="B46" s="9" t="s">
        <v>42</v>
      </c>
      <c r="C46" s="9" t="s">
        <v>110</v>
      </c>
      <c r="D46" s="9">
        <f>17+15</f>
        <v>32</v>
      </c>
      <c r="E46" s="7" t="s">
        <v>107</v>
      </c>
      <c r="F46" s="7" t="s">
        <v>108</v>
      </c>
    </row>
    <row r="47" spans="1:6" ht="150" x14ac:dyDescent="0.25">
      <c r="A47" s="1" t="s">
        <v>33</v>
      </c>
      <c r="B47" s="9" t="s">
        <v>42</v>
      </c>
      <c r="C47" s="9" t="s">
        <v>110</v>
      </c>
      <c r="D47" s="9">
        <v>10</v>
      </c>
      <c r="E47" s="7" t="s">
        <v>73</v>
      </c>
      <c r="F47" s="7" t="s">
        <v>106</v>
      </c>
    </row>
    <row r="48" spans="1:6" ht="135" x14ac:dyDescent="0.25">
      <c r="A48" s="1" t="s">
        <v>28</v>
      </c>
      <c r="B48" s="9" t="s">
        <v>42</v>
      </c>
      <c r="C48" s="9" t="s">
        <v>110</v>
      </c>
      <c r="D48" s="9">
        <v>6</v>
      </c>
      <c r="E48" s="4" t="s">
        <v>99</v>
      </c>
      <c r="F48" s="4" t="s">
        <v>100</v>
      </c>
    </row>
  </sheetData>
  <sortState ref="A2:B241">
    <sortCondition ref="A1"/>
  </sortState>
  <mergeCells count="2">
    <mergeCell ref="A2:F2"/>
    <mergeCell ref="A41:F41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2020-11-17T10:14:51Z</dcterms:modified>
</cp:coreProperties>
</file>